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1"/>
  </bookViews>
  <sheets>
    <sheet name="tävl-SL-alla" sheetId="1" r:id="rId1"/>
    <sheet name="BÄNK-alla" sheetId="2" r:id="rId2"/>
  </sheets>
  <externalReferences>
    <externalReference r:id="rId5"/>
  </externalReferences>
  <definedNames>
    <definedName name="Wilksmen">#REF!</definedName>
  </definedNames>
  <calcPr fullCalcOnLoad="1"/>
</workbook>
</file>

<file path=xl/sharedStrings.xml><?xml version="1.0" encoding="utf-8"?>
<sst xmlns="http://schemas.openxmlformats.org/spreadsheetml/2006/main" count="115" uniqueCount="56">
  <si>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</si>
  <si>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</si>
  <si>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</si>
  <si>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</si>
  <si>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</si>
  <si>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</si>
  <si>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</si>
  <si>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</si>
  <si>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</si>
  <si>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</si>
  <si>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</si>
  <si>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</si>
  <si>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</si>
  <si>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</si>
  <si>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</si>
  <si>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</si>
  <si>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</si>
  <si>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</si>
  <si>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</si>
  <si>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</si>
  <si>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</si>
  <si>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</si>
  <si>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</si>
  <si>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</si>
  <si>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</si>
  <si>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</si>
  <si>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</si>
  <si>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</si>
  <si>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</si>
  <si>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</si>
  <si>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</si>
  <si>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</si>
  <si>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TK Trossö</t>
  </si>
  <si>
    <t>Tävlingsprotokoll sändes till: Svenska Styrkelyftförbundet,Munktellarenan, 63342 Eskilstuna</t>
  </si>
  <si>
    <t>Antal blad:</t>
  </si>
  <si>
    <t>Fört den</t>
  </si>
  <si>
    <t>Viktklass:</t>
  </si>
  <si>
    <t>Blad:</t>
  </si>
  <si>
    <t>E-Mail: kansli@styrkelyft.se</t>
  </si>
  <si>
    <t>1</t>
  </si>
  <si>
    <t>Datum</t>
  </si>
  <si>
    <t xml:space="preserve">Viktklass:                       kg </t>
  </si>
  <si>
    <t>Blad: 1</t>
  </si>
  <si>
    <t xml:space="preserve">Antal blad: </t>
  </si>
  <si>
    <t>Res.Poäng</t>
  </si>
  <si>
    <t>Tävlingsprotokoll sändes till: Svenska Styrkelyftförbundet,Munktellarenan, 633 42 Eskilstuna</t>
  </si>
  <si>
    <t>Serien omg 2</t>
  </si>
  <si>
    <t>Alexander Albertsson</t>
  </si>
  <si>
    <t>Marcus Östberg</t>
  </si>
  <si>
    <t>Philip Olsson</t>
  </si>
  <si>
    <t>011203</t>
  </si>
  <si>
    <t>Linus   Nilsson</t>
  </si>
  <si>
    <t>Angelika Zettervall</t>
  </si>
  <si>
    <t>Josefin Swahn</t>
  </si>
  <si>
    <t>Mille Sylvan</t>
  </si>
  <si>
    <t>Klara Almqvist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</si>
</sst>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b/>
      <sz val="9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1" fillId="0" borderId="0" xfId="45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49" fontId="10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7" fillId="0" borderId="19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0" fillId="0" borderId="16" xfId="0" applyNumberFormat="1" applyBorder="1" applyAlignment="1" applyProtection="1">
      <alignment horizontal="center"/>
      <protection locked="0"/>
    </xf>
    <xf numFmtId="0" fontId="7" fillId="0" borderId="18" xfId="99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6" fillId="0" borderId="15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14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165" fontId="1" fillId="0" borderId="24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64" fontId="7" fillId="0" borderId="33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164" fontId="6" fillId="0" borderId="18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right"/>
      <protection locked="0"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7" fillId="0" borderId="18" xfId="0" applyFont="1" applyBorder="1" applyAlignment="1">
      <alignment horizontal="center"/>
    </xf>
    <xf numFmtId="164" fontId="7" fillId="0" borderId="21" xfId="0" applyNumberFormat="1" applyFont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>
      <alignment/>
    </xf>
    <xf numFmtId="49" fontId="7" fillId="0" borderId="18" xfId="99" applyNumberFormat="1" applyFont="1" applyBorder="1" applyAlignment="1">
      <alignment horizontal="center"/>
      <protection/>
    </xf>
    <xf numFmtId="0" fontId="1" fillId="0" borderId="22" xfId="99" applyFont="1" applyBorder="1">
      <alignment/>
      <protection/>
    </xf>
    <xf numFmtId="0" fontId="1" fillId="0" borderId="18" xfId="99" applyFont="1" applyBorder="1">
      <alignment/>
      <protection/>
    </xf>
    <xf numFmtId="0" fontId="1" fillId="0" borderId="22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2" xfId="99" applyFont="1" applyBorder="1">
      <alignment/>
      <protection/>
    </xf>
    <xf numFmtId="0" fontId="7" fillId="0" borderId="18" xfId="99" applyFont="1" applyBorder="1">
      <alignment/>
      <protection/>
    </xf>
    <xf numFmtId="0" fontId="7" fillId="0" borderId="22" xfId="99" applyFont="1" applyBorder="1" applyAlignment="1">
      <alignment horizontal="center"/>
      <protection/>
    </xf>
    <xf numFmtId="0" fontId="7" fillId="0" borderId="12" xfId="99" applyFont="1" applyBorder="1" applyAlignment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5" fontId="7" fillId="0" borderId="34" xfId="0" applyNumberFormat="1" applyFont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 horizontal="left"/>
    </xf>
  </cellXfs>
  <cellStyles count="10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42" xfId="85"/>
    <cellStyle name="Normal 43" xfId="86"/>
    <cellStyle name="Normal 44" xfId="87"/>
    <cellStyle name="Normal 45" xfId="88"/>
    <cellStyle name="Normal 46" xfId="89"/>
    <cellStyle name="Normal 47" xfId="90"/>
    <cellStyle name="Normal 48" xfId="91"/>
    <cellStyle name="Normal 49" xfId="92"/>
    <cellStyle name="Normal 5" xfId="93"/>
    <cellStyle name="Normal 50" xfId="94"/>
    <cellStyle name="Normal 51" xfId="95"/>
    <cellStyle name="Normal 52" xfId="96"/>
    <cellStyle name="Normal 53" xfId="97"/>
    <cellStyle name="Normal 54" xfId="98"/>
    <cellStyle name="Normal 55" xfId="99"/>
    <cellStyle name="Normal 6" xfId="100"/>
    <cellStyle name="Normal 7" xfId="101"/>
    <cellStyle name="Normal 8" xfId="102"/>
    <cellStyle name="Normal 9" xfId="103"/>
    <cellStyle name="Percent" xfId="104"/>
    <cellStyle name="Rubrik" xfId="105"/>
    <cellStyle name="Rubrik 1" xfId="106"/>
    <cellStyle name="Rubrik 2" xfId="107"/>
    <cellStyle name="Rubrik 3" xfId="108"/>
    <cellStyle name="Rubrik 4" xfId="109"/>
    <cellStyle name="Summa" xfId="110"/>
    <cellStyle name="Comma" xfId="111"/>
    <cellStyle name="Comma [0]" xfId="112"/>
    <cellStyle name="Utdata" xfId="113"/>
    <cellStyle name="Currency" xfId="114"/>
    <cellStyle name="Currency [0]" xfId="115"/>
    <cellStyle name="Varnings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196;VLING\08\OMG2\protokoll-2008-2-k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Startkort"/>
      <sheetName val="tävl-SL-1"/>
      <sheetName val="tävl-SL-2"/>
      <sheetName val="tävl-bänk-1"/>
      <sheetName val="tävl-bänk-2"/>
      <sheetName val="tävl-SL-3"/>
      <sheetName val="tävl-SL-4"/>
      <sheetName val="Lag-SL"/>
      <sheetName val="Lag-ung-1"/>
      <sheetName val="Lag-ung-2"/>
      <sheetName val="Lag-DAM"/>
      <sheetName val="tävl-bänk-3"/>
      <sheetName val="tävl-bänk-4"/>
      <sheetName val="tävl-bänk-5"/>
      <sheetName val="tävl-bänk-6"/>
      <sheetName val="Lag-Bänk"/>
      <sheetName val="Lag-Bänk-UNG-1"/>
      <sheetName val="Lag-Bänk-UNG-2"/>
      <sheetName val="Lag-Bänk-DAM"/>
      <sheetName val="Koefficienter"/>
      <sheetName val="Wom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Zeros="0" zoomScale="75" zoomScaleNormal="75" zoomScalePageLayoutView="0" workbookViewId="0" topLeftCell="A1">
      <selection activeCell="V3" sqref="V3"/>
    </sheetView>
  </sheetViews>
  <sheetFormatPr defaultColWidth="9.140625" defaultRowHeight="15" customHeight="1"/>
  <cols>
    <col min="1" max="1" width="9.28125" style="1" customWidth="1"/>
    <col min="2" max="2" width="6.28125" style="1" customWidth="1"/>
    <col min="3" max="3" width="6.57421875" style="1" customWidth="1"/>
    <col min="4" max="4" width="24.421875" style="1" customWidth="1"/>
    <col min="5" max="5" width="11.8515625" style="1" customWidth="1"/>
    <col min="6" max="6" width="0.9921875" style="1" customWidth="1"/>
    <col min="7" max="7" width="6.7109375" style="1" customWidth="1"/>
    <col min="8" max="8" width="6.57421875" style="1" customWidth="1"/>
    <col min="9" max="9" width="6.140625" style="1" customWidth="1"/>
    <col min="10" max="10" width="0.9921875" style="1" customWidth="1"/>
    <col min="11" max="11" width="7.00390625" style="2" customWidth="1"/>
    <col min="12" max="12" width="6.140625" style="1" customWidth="1"/>
    <col min="13" max="13" width="5.7109375" style="1" customWidth="1"/>
    <col min="14" max="14" width="6.8515625" style="1" customWidth="1"/>
    <col min="15" max="15" width="0.85546875" style="2" customWidth="1"/>
    <col min="16" max="16" width="7.421875" style="2" customWidth="1"/>
    <col min="17" max="17" width="7.57421875" style="2" customWidth="1"/>
    <col min="18" max="19" width="6.8515625" style="1" customWidth="1"/>
    <col min="20" max="20" width="6.710937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8.140625" style="3" customWidth="1"/>
    <col min="26" max="26" width="6.421875" style="1" bestFit="1" customWidth="1"/>
    <col min="27" max="27" width="2.57421875" style="1" customWidth="1"/>
    <col min="28" max="16384" width="9.140625" style="1" customWidth="1"/>
  </cols>
  <sheetData>
    <row r="1" spans="1:26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0"/>
      <c r="L1" s="17"/>
      <c r="M1" s="17"/>
      <c r="N1" s="17"/>
      <c r="O1" s="30"/>
      <c r="P1" s="30"/>
      <c r="Q1" s="30"/>
      <c r="R1" s="17"/>
      <c r="S1" s="17"/>
      <c r="T1" s="17"/>
      <c r="U1" s="30"/>
      <c r="V1" s="30"/>
      <c r="W1" s="30"/>
      <c r="X1" s="31"/>
      <c r="Y1" s="32"/>
      <c r="Z1" s="17"/>
    </row>
    <row r="2" spans="1:26" ht="15" customHeight="1">
      <c r="A2" s="13"/>
      <c r="B2" s="33"/>
      <c r="Z2" s="15"/>
    </row>
    <row r="3" spans="1:26" s="5" customFormat="1" ht="18.75" customHeight="1">
      <c r="A3" s="56"/>
      <c r="B3" s="55"/>
      <c r="C3" s="9"/>
      <c r="D3" s="9"/>
      <c r="E3" s="9"/>
      <c r="F3" s="9"/>
      <c r="G3" s="9"/>
      <c r="H3" s="9"/>
      <c r="I3" s="53" t="s">
        <v>22</v>
      </c>
      <c r="J3" s="49"/>
      <c r="K3" s="49"/>
      <c r="L3" s="9"/>
      <c r="M3" s="9"/>
      <c r="N3" s="9"/>
      <c r="O3" s="34"/>
      <c r="P3" s="34"/>
      <c r="Q3" s="49"/>
      <c r="R3" s="9"/>
      <c r="S3" s="10" t="s">
        <v>1</v>
      </c>
      <c r="T3" s="10"/>
      <c r="U3" s="10"/>
      <c r="V3" s="116" t="s">
        <v>32</v>
      </c>
      <c r="W3" s="8"/>
      <c r="X3" s="8"/>
      <c r="Y3" s="9"/>
      <c r="Z3" s="51"/>
    </row>
    <row r="4" spans="1:26" s="5" customFormat="1" ht="18.75" customHeight="1">
      <c r="A4" s="47"/>
      <c r="B4" s="9"/>
      <c r="C4" s="9"/>
      <c r="D4" s="9"/>
      <c r="E4" s="9"/>
      <c r="F4" s="9"/>
      <c r="G4" s="9"/>
      <c r="H4" s="9"/>
      <c r="I4" s="53" t="s">
        <v>0</v>
      </c>
      <c r="J4" s="9"/>
      <c r="K4" s="48"/>
      <c r="L4" s="9"/>
      <c r="M4" s="9"/>
      <c r="N4" s="9"/>
      <c r="O4" s="34"/>
      <c r="P4" s="34"/>
      <c r="Q4" s="49"/>
      <c r="R4" s="9"/>
      <c r="S4" s="10" t="s">
        <v>3</v>
      </c>
      <c r="T4" s="10"/>
      <c r="U4" s="10"/>
      <c r="V4" s="90"/>
      <c r="W4" s="8"/>
      <c r="X4" s="8"/>
      <c r="Y4" s="8"/>
      <c r="Z4" s="50"/>
    </row>
    <row r="5" spans="1:26" s="5" customFormat="1" ht="18.75" customHeight="1">
      <c r="A5" s="47"/>
      <c r="B5" s="9"/>
      <c r="C5" s="9"/>
      <c r="D5" s="9"/>
      <c r="E5" s="9"/>
      <c r="F5" s="9"/>
      <c r="G5" s="9"/>
      <c r="H5" s="9"/>
      <c r="I5" s="9"/>
      <c r="J5" s="9"/>
      <c r="K5" s="49"/>
      <c r="L5" s="9"/>
      <c r="M5" s="9"/>
      <c r="N5" s="9"/>
      <c r="O5" s="34"/>
      <c r="P5" s="34"/>
      <c r="Q5" s="49"/>
      <c r="R5" s="9"/>
      <c r="S5" s="10" t="s">
        <v>4</v>
      </c>
      <c r="T5" s="10"/>
      <c r="U5" s="10"/>
      <c r="V5" s="90"/>
      <c r="W5" s="8"/>
      <c r="X5" s="8"/>
      <c r="Y5" s="8"/>
      <c r="Z5" s="50"/>
    </row>
    <row r="6" spans="1:26" s="5" customFormat="1" ht="18.75" customHeight="1">
      <c r="A6" s="47"/>
      <c r="B6" s="9"/>
      <c r="C6" s="9"/>
      <c r="D6" s="94" t="s">
        <v>35</v>
      </c>
      <c r="E6" s="186">
        <v>41781</v>
      </c>
      <c r="F6" s="9"/>
      <c r="G6" s="9"/>
      <c r="H6" s="87"/>
      <c r="I6" s="9"/>
      <c r="J6" s="9"/>
      <c r="K6" s="93"/>
      <c r="L6" s="9"/>
      <c r="M6" s="9"/>
      <c r="N6" s="9"/>
      <c r="O6" s="34"/>
      <c r="P6" s="34"/>
      <c r="Q6" s="49"/>
      <c r="R6" s="9"/>
      <c r="S6" s="9"/>
      <c r="Z6" s="51"/>
    </row>
    <row r="7" spans="1:26" s="5" customFormat="1" ht="16.5" customHeight="1">
      <c r="A7" s="52"/>
      <c r="B7" s="8"/>
      <c r="C7" s="8"/>
      <c r="D7" s="8"/>
      <c r="E7" s="8"/>
      <c r="F7" s="8"/>
      <c r="G7" s="8"/>
      <c r="H7" s="8"/>
      <c r="I7" s="8"/>
      <c r="J7" s="8"/>
      <c r="K7" s="92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50"/>
    </row>
    <row r="8" spans="13:26" s="5" customFormat="1" ht="16.5" customHeight="1">
      <c r="M8" s="9"/>
      <c r="N8" s="9"/>
      <c r="O8" s="7"/>
      <c r="P8" s="7"/>
      <c r="Q8" s="7"/>
      <c r="U8" s="7"/>
      <c r="V8" s="7"/>
      <c r="W8" s="7"/>
      <c r="Z8" s="51"/>
    </row>
    <row r="9" spans="1:26" s="5" customFormat="1" ht="16.5" customHeight="1">
      <c r="A9" s="66" t="s">
        <v>36</v>
      </c>
      <c r="B9" s="100"/>
      <c r="C9" s="8"/>
      <c r="D9" s="80" t="s">
        <v>37</v>
      </c>
      <c r="E9" s="63" t="s">
        <v>39</v>
      </c>
      <c r="F9" s="54"/>
      <c r="G9" s="63" t="s">
        <v>34</v>
      </c>
      <c r="H9" s="45"/>
      <c r="I9" s="63" t="s">
        <v>39</v>
      </c>
      <c r="L9" s="49" t="s">
        <v>5</v>
      </c>
      <c r="M9" s="9"/>
      <c r="N9" s="91" t="e">
        <f>#REF!</f>
        <v>#REF!</v>
      </c>
      <c r="O9" s="8"/>
      <c r="P9" s="8"/>
      <c r="Q9" s="10"/>
      <c r="R9" s="8"/>
      <c r="S9" s="8"/>
      <c r="T9" s="49" t="s">
        <v>6</v>
      </c>
      <c r="U9" s="49"/>
      <c r="V9" s="49"/>
      <c r="W9" s="46"/>
      <c r="X9" s="8"/>
      <c r="Y9" s="8"/>
      <c r="Z9" s="50"/>
    </row>
    <row r="10" spans="11:26" s="5" customFormat="1" ht="16.5" customHeight="1">
      <c r="K10" s="7"/>
      <c r="O10" s="7"/>
      <c r="P10" s="7"/>
      <c r="Q10" s="7"/>
      <c r="U10" s="7"/>
      <c r="V10" s="7"/>
      <c r="W10" s="7"/>
      <c r="Z10" s="50"/>
    </row>
    <row r="11" spans="1:26" ht="15" customHeight="1">
      <c r="A11" s="81" t="s">
        <v>7</v>
      </c>
      <c r="B11" s="81" t="s">
        <v>8</v>
      </c>
      <c r="C11" s="81" t="s">
        <v>9</v>
      </c>
      <c r="D11" s="82" t="s">
        <v>10</v>
      </c>
      <c r="E11" s="82" t="s">
        <v>11</v>
      </c>
      <c r="F11" s="15"/>
      <c r="G11" s="13"/>
      <c r="H11" s="14" t="s">
        <v>23</v>
      </c>
      <c r="I11" s="15"/>
      <c r="J11" s="19"/>
      <c r="K11" s="19" t="s">
        <v>24</v>
      </c>
      <c r="L11" s="13"/>
      <c r="M11" s="14" t="s">
        <v>2</v>
      </c>
      <c r="N11" s="21"/>
      <c r="O11"/>
      <c r="P11" s="19" t="s">
        <v>25</v>
      </c>
      <c r="Q11" s="86" t="s">
        <v>26</v>
      </c>
      <c r="R11" s="13"/>
      <c r="S11" s="14" t="s">
        <v>27</v>
      </c>
      <c r="T11" s="15"/>
      <c r="U11"/>
      <c r="V11" s="19" t="s">
        <v>28</v>
      </c>
      <c r="W11" s="19" t="s">
        <v>29</v>
      </c>
      <c r="X11" s="84" t="s">
        <v>13</v>
      </c>
      <c r="Y11" s="85" t="s">
        <v>30</v>
      </c>
      <c r="Z11" s="81" t="s">
        <v>14</v>
      </c>
    </row>
    <row r="12" spans="1:26" s="33" customFormat="1" ht="15" customHeight="1">
      <c r="A12" s="83" t="s">
        <v>15</v>
      </c>
      <c r="B12" s="12"/>
      <c r="C12" s="12"/>
      <c r="D12" s="16"/>
      <c r="E12" s="95"/>
      <c r="F12" s="96"/>
      <c r="G12" s="16">
        <v>1</v>
      </c>
      <c r="H12" s="17">
        <v>2</v>
      </c>
      <c r="I12" s="18">
        <v>3</v>
      </c>
      <c r="J12" s="20"/>
      <c r="K12" s="20" t="s">
        <v>12</v>
      </c>
      <c r="L12" s="16">
        <v>1</v>
      </c>
      <c r="M12" s="17">
        <v>2</v>
      </c>
      <c r="N12" s="18">
        <v>3</v>
      </c>
      <c r="O12"/>
      <c r="P12" s="20" t="s">
        <v>12</v>
      </c>
      <c r="Q12" s="20" t="s">
        <v>31</v>
      </c>
      <c r="R12" s="16">
        <v>1</v>
      </c>
      <c r="S12" s="17">
        <v>2</v>
      </c>
      <c r="T12" s="18">
        <v>3</v>
      </c>
      <c r="U12"/>
      <c r="V12" s="20" t="s">
        <v>12</v>
      </c>
      <c r="W12" s="20"/>
      <c r="X12" s="22"/>
      <c r="Y12" s="23"/>
      <c r="Z12" s="12"/>
    </row>
    <row r="13" spans="1:26" s="33" customFormat="1" ht="18" customHeight="1">
      <c r="A13" s="174" t="s">
        <v>50</v>
      </c>
      <c r="B13" s="73">
        <v>46.65</v>
      </c>
      <c r="C13" s="73"/>
      <c r="D13" s="173" t="s">
        <v>52</v>
      </c>
      <c r="E13" s="101" t="s">
        <v>32</v>
      </c>
      <c r="F13" s="97"/>
      <c r="G13" s="61">
        <v>60</v>
      </c>
      <c r="H13" s="37">
        <v>65</v>
      </c>
      <c r="I13" s="37">
        <v>-70</v>
      </c>
      <c r="J13" s="35">
        <f aca="true" t="shared" si="0" ref="J13:J27">MAX(G13,H13,I13)</f>
        <v>65</v>
      </c>
      <c r="K13" s="36">
        <f aca="true" t="shared" si="1" ref="K13:K27">IF(J13&lt;0,0,J13)</f>
        <v>65</v>
      </c>
      <c r="L13" s="61">
        <v>37.5</v>
      </c>
      <c r="M13" s="37">
        <v>40</v>
      </c>
      <c r="N13" s="37">
        <v>42.5</v>
      </c>
      <c r="O13" s="36">
        <f aca="true" t="shared" si="2" ref="O13:O27">MAX(L13,M13,N13)</f>
        <v>42.5</v>
      </c>
      <c r="P13" s="36">
        <f aca="true" t="shared" si="3" ref="P13:P27">IF(O13&lt;0,0,O13)</f>
        <v>42.5</v>
      </c>
      <c r="Q13" s="36">
        <f aca="true" t="shared" si="4" ref="Q13:Q27">SUM(K13+P13)</f>
        <v>107.5</v>
      </c>
      <c r="R13" s="61">
        <v>70</v>
      </c>
      <c r="S13" s="37">
        <v>-75</v>
      </c>
      <c r="T13" s="37">
        <v>80</v>
      </c>
      <c r="U13" s="36">
        <f aca="true" t="shared" si="5" ref="U13:U27">MAX(R13,S13,T13)</f>
        <v>80</v>
      </c>
      <c r="V13" s="36">
        <f aca="true" t="shared" si="6" ref="V13:V27">IF(U13&lt;0,0,U13)</f>
        <v>80</v>
      </c>
      <c r="W13" s="36">
        <f aca="true" t="shared" si="7" ref="W13:W27">SUM(K13+P13+V13)</f>
        <v>187.5</v>
      </c>
      <c r="X13" s="38">
        <v>1.3511</v>
      </c>
      <c r="Y13" s="35">
        <f aca="true" t="shared" si="8" ref="Y13:Y27">SUM(W13*X13)</f>
        <v>253.33124999999998</v>
      </c>
      <c r="Z13" s="39"/>
    </row>
    <row r="14" spans="1:26" s="33" customFormat="1" ht="18" customHeight="1">
      <c r="A14" s="102">
        <v>991021</v>
      </c>
      <c r="B14" s="73">
        <v>69.5</v>
      </c>
      <c r="C14" s="73"/>
      <c r="D14" s="173" t="s">
        <v>53</v>
      </c>
      <c r="E14" s="101" t="s">
        <v>32</v>
      </c>
      <c r="F14" s="103"/>
      <c r="G14" s="61">
        <v>85</v>
      </c>
      <c r="H14" s="37">
        <v>92.5</v>
      </c>
      <c r="I14" s="37">
        <v>-95.5</v>
      </c>
      <c r="J14" s="35">
        <f t="shared" si="0"/>
        <v>92.5</v>
      </c>
      <c r="K14" s="36">
        <f t="shared" si="1"/>
        <v>92.5</v>
      </c>
      <c r="L14" s="61">
        <v>47.5</v>
      </c>
      <c r="M14" s="37">
        <v>50</v>
      </c>
      <c r="N14" s="37">
        <v>-52.5</v>
      </c>
      <c r="O14" s="36">
        <f t="shared" si="2"/>
        <v>50</v>
      </c>
      <c r="P14" s="36">
        <f t="shared" si="3"/>
        <v>50</v>
      </c>
      <c r="Q14" s="36">
        <f t="shared" si="4"/>
        <v>142.5</v>
      </c>
      <c r="R14" s="61">
        <v>100</v>
      </c>
      <c r="S14" s="37">
        <v>-112.5</v>
      </c>
      <c r="T14" s="37">
        <v>-112.5</v>
      </c>
      <c r="U14" s="36">
        <f t="shared" si="5"/>
        <v>100</v>
      </c>
      <c r="V14" s="36">
        <f t="shared" si="6"/>
        <v>100</v>
      </c>
      <c r="W14" s="36">
        <f t="shared" si="7"/>
        <v>242.5</v>
      </c>
      <c r="X14" s="38">
        <v>0.9998</v>
      </c>
      <c r="Y14" s="35">
        <f>SUM(W14*X14)</f>
        <v>242.4515</v>
      </c>
      <c r="Z14" s="37"/>
    </row>
    <row r="15" spans="1:26" s="33" customFormat="1" ht="18" customHeight="1">
      <c r="A15" s="102"/>
      <c r="B15" s="73"/>
      <c r="C15" s="73"/>
      <c r="D15" s="173"/>
      <c r="E15" s="98"/>
      <c r="F15" s="61"/>
      <c r="G15" s="61"/>
      <c r="H15" s="37"/>
      <c r="I15" s="37"/>
      <c r="J15" s="35">
        <f t="shared" si="0"/>
        <v>0</v>
      </c>
      <c r="K15" s="36">
        <f t="shared" si="1"/>
        <v>0</v>
      </c>
      <c r="L15" s="61"/>
      <c r="M15" s="37"/>
      <c r="N15" s="37"/>
      <c r="O15" s="36">
        <f t="shared" si="2"/>
        <v>0</v>
      </c>
      <c r="P15" s="36">
        <f t="shared" si="3"/>
        <v>0</v>
      </c>
      <c r="Q15" s="36">
        <f t="shared" si="4"/>
        <v>0</v>
      </c>
      <c r="R15" s="61"/>
      <c r="S15" s="37"/>
      <c r="T15" s="37"/>
      <c r="U15" s="36">
        <f t="shared" si="5"/>
        <v>0</v>
      </c>
      <c r="V15" s="36">
        <f t="shared" si="6"/>
        <v>0</v>
      </c>
      <c r="W15" s="36">
        <f t="shared" si="7"/>
        <v>0</v>
      </c>
      <c r="X15" s="38"/>
      <c r="Y15" s="35">
        <f>SUM(W15*X15)</f>
        <v>0</v>
      </c>
      <c r="Z15" s="37"/>
    </row>
    <row r="16" spans="1:29" s="33" customFormat="1" ht="18" customHeight="1">
      <c r="A16" s="104">
        <v>880606</v>
      </c>
      <c r="B16" s="104">
        <v>87.5</v>
      </c>
      <c r="C16" s="104"/>
      <c r="D16" s="175" t="s">
        <v>47</v>
      </c>
      <c r="E16" s="181" t="s">
        <v>32</v>
      </c>
      <c r="F16" s="97"/>
      <c r="G16" s="61">
        <v>115</v>
      </c>
      <c r="H16" s="37">
        <v>120</v>
      </c>
      <c r="I16" s="37">
        <v>125</v>
      </c>
      <c r="J16" s="35">
        <f t="shared" si="0"/>
        <v>125</v>
      </c>
      <c r="K16" s="36">
        <f t="shared" si="1"/>
        <v>125</v>
      </c>
      <c r="L16" s="61">
        <v>90</v>
      </c>
      <c r="M16" s="37">
        <v>95</v>
      </c>
      <c r="N16" s="37">
        <v>-100</v>
      </c>
      <c r="O16" s="36">
        <f t="shared" si="2"/>
        <v>95</v>
      </c>
      <c r="P16" s="36">
        <f t="shared" si="3"/>
        <v>95</v>
      </c>
      <c r="Q16" s="36">
        <f t="shared" si="4"/>
        <v>220</v>
      </c>
      <c r="R16" s="61">
        <v>160</v>
      </c>
      <c r="S16" s="37">
        <v>165</v>
      </c>
      <c r="T16" s="37">
        <v>-170</v>
      </c>
      <c r="U16" s="36">
        <f t="shared" si="5"/>
        <v>165</v>
      </c>
      <c r="V16" s="36">
        <f t="shared" si="6"/>
        <v>165</v>
      </c>
      <c r="W16" s="36">
        <f t="shared" si="7"/>
        <v>385</v>
      </c>
      <c r="X16" s="185">
        <v>0.6479</v>
      </c>
      <c r="Y16" s="35">
        <f t="shared" si="8"/>
        <v>249.44150000000002</v>
      </c>
      <c r="Z16" s="37"/>
      <c r="AC16" s="183"/>
    </row>
    <row r="17" spans="1:29" s="33" customFormat="1" ht="18" customHeight="1">
      <c r="A17" s="104">
        <v>901020</v>
      </c>
      <c r="B17" s="104">
        <v>87.05</v>
      </c>
      <c r="C17" s="104"/>
      <c r="D17" s="176" t="s">
        <v>48</v>
      </c>
      <c r="E17" s="182" t="s">
        <v>32</v>
      </c>
      <c r="F17" s="78"/>
      <c r="G17" s="61">
        <v>80</v>
      </c>
      <c r="H17" s="37">
        <v>100</v>
      </c>
      <c r="I17" s="37">
        <v>110</v>
      </c>
      <c r="J17" s="35">
        <f t="shared" si="0"/>
        <v>110</v>
      </c>
      <c r="K17" s="36">
        <f t="shared" si="1"/>
        <v>110</v>
      </c>
      <c r="L17" s="61">
        <v>90</v>
      </c>
      <c r="M17" s="37">
        <v>100</v>
      </c>
      <c r="N17" s="37">
        <v>102.5</v>
      </c>
      <c r="O17" s="36">
        <f t="shared" si="2"/>
        <v>102.5</v>
      </c>
      <c r="P17" s="36">
        <f t="shared" si="3"/>
        <v>102.5</v>
      </c>
      <c r="Q17" s="36">
        <f t="shared" si="4"/>
        <v>212.5</v>
      </c>
      <c r="R17" s="61">
        <v>120</v>
      </c>
      <c r="S17" s="37">
        <v>140</v>
      </c>
      <c r="T17" s="37">
        <v>180</v>
      </c>
      <c r="U17" s="36">
        <f t="shared" si="5"/>
        <v>180</v>
      </c>
      <c r="V17" s="36">
        <f t="shared" si="6"/>
        <v>180</v>
      </c>
      <c r="W17" s="36">
        <f t="shared" si="7"/>
        <v>392.5</v>
      </c>
      <c r="X17" s="185">
        <v>0.6499</v>
      </c>
      <c r="Y17" s="35">
        <f t="shared" si="8"/>
        <v>255.08575000000002</v>
      </c>
      <c r="Z17" s="37"/>
      <c r="AC17" s="183"/>
    </row>
    <row r="18" spans="1:29" s="33" customFormat="1" ht="18" customHeight="1">
      <c r="A18" s="102">
        <v>930116</v>
      </c>
      <c r="B18" s="170">
        <v>84.1</v>
      </c>
      <c r="C18" s="79"/>
      <c r="D18" s="177" t="s">
        <v>51</v>
      </c>
      <c r="E18" s="71" t="s">
        <v>32</v>
      </c>
      <c r="F18" s="105"/>
      <c r="G18" s="61">
        <v>-120</v>
      </c>
      <c r="H18" s="37">
        <v>120</v>
      </c>
      <c r="I18" s="37">
        <v>130</v>
      </c>
      <c r="J18" s="35">
        <f t="shared" si="0"/>
        <v>130</v>
      </c>
      <c r="K18" s="36">
        <f t="shared" si="1"/>
        <v>130</v>
      </c>
      <c r="L18" s="61">
        <v>95</v>
      </c>
      <c r="M18" s="37">
        <v>105</v>
      </c>
      <c r="N18" s="37">
        <v>110</v>
      </c>
      <c r="O18" s="36">
        <f t="shared" si="2"/>
        <v>110</v>
      </c>
      <c r="P18" s="36">
        <f t="shared" si="3"/>
        <v>110</v>
      </c>
      <c r="Q18" s="36">
        <f t="shared" si="4"/>
        <v>240</v>
      </c>
      <c r="R18" s="61">
        <v>-170</v>
      </c>
      <c r="S18" s="37">
        <v>170</v>
      </c>
      <c r="T18" s="37">
        <v>200</v>
      </c>
      <c r="U18" s="36">
        <f t="shared" si="5"/>
        <v>200</v>
      </c>
      <c r="V18" s="36">
        <f t="shared" si="6"/>
        <v>200</v>
      </c>
      <c r="W18" s="36">
        <f t="shared" si="7"/>
        <v>440</v>
      </c>
      <c r="X18" s="185">
        <v>0.6624</v>
      </c>
      <c r="Y18" s="35">
        <f t="shared" si="8"/>
        <v>291.456</v>
      </c>
      <c r="Z18" s="37"/>
      <c r="AC18" s="183"/>
    </row>
    <row r="19" spans="1:29" s="33" customFormat="1" ht="18" customHeight="1">
      <c r="A19" s="68"/>
      <c r="B19" s="64"/>
      <c r="C19" s="71"/>
      <c r="D19" s="72"/>
      <c r="E19" s="71"/>
      <c r="F19" s="61"/>
      <c r="G19" s="61"/>
      <c r="H19" s="37"/>
      <c r="I19" s="37"/>
      <c r="J19" s="35">
        <f t="shared" si="0"/>
        <v>0</v>
      </c>
      <c r="K19" s="36">
        <f t="shared" si="1"/>
        <v>0</v>
      </c>
      <c r="L19" s="61"/>
      <c r="M19" s="37"/>
      <c r="N19" s="37"/>
      <c r="O19" s="36">
        <f t="shared" si="2"/>
        <v>0</v>
      </c>
      <c r="P19" s="36">
        <f t="shared" si="3"/>
        <v>0</v>
      </c>
      <c r="Q19" s="36">
        <f t="shared" si="4"/>
        <v>0</v>
      </c>
      <c r="R19" s="61"/>
      <c r="S19" s="37"/>
      <c r="T19" s="37"/>
      <c r="U19" s="36">
        <f t="shared" si="5"/>
        <v>0</v>
      </c>
      <c r="V19" s="36">
        <f t="shared" si="6"/>
        <v>0</v>
      </c>
      <c r="W19" s="36">
        <f t="shared" si="7"/>
        <v>0</v>
      </c>
      <c r="X19" s="38"/>
      <c r="Y19" s="35">
        <f t="shared" si="8"/>
        <v>0</v>
      </c>
      <c r="Z19" s="37"/>
      <c r="AC19" s="183"/>
    </row>
    <row r="20" spans="1:26" s="33" customFormat="1" ht="18" customHeight="1">
      <c r="A20" s="68"/>
      <c r="B20" s="64"/>
      <c r="C20" s="67"/>
      <c r="D20" s="72"/>
      <c r="E20" s="71"/>
      <c r="F20" s="62"/>
      <c r="G20" s="61"/>
      <c r="H20" s="37"/>
      <c r="I20" s="37"/>
      <c r="J20" s="35">
        <f t="shared" si="0"/>
        <v>0</v>
      </c>
      <c r="K20" s="36">
        <f t="shared" si="1"/>
        <v>0</v>
      </c>
      <c r="L20" s="61"/>
      <c r="M20" s="37"/>
      <c r="N20" s="37"/>
      <c r="O20" s="36">
        <f t="shared" si="2"/>
        <v>0</v>
      </c>
      <c r="P20" s="36">
        <f t="shared" si="3"/>
        <v>0</v>
      </c>
      <c r="Q20" s="36">
        <f t="shared" si="4"/>
        <v>0</v>
      </c>
      <c r="R20" s="61"/>
      <c r="S20" s="37"/>
      <c r="T20" s="37"/>
      <c r="U20" s="36">
        <f t="shared" si="5"/>
        <v>0</v>
      </c>
      <c r="V20" s="36">
        <f t="shared" si="6"/>
        <v>0</v>
      </c>
      <c r="W20" s="36">
        <f t="shared" si="7"/>
        <v>0</v>
      </c>
      <c r="X20" s="38"/>
      <c r="Y20" s="35">
        <f t="shared" si="8"/>
        <v>0</v>
      </c>
      <c r="Z20" s="37"/>
    </row>
    <row r="21" spans="1:26" s="33" customFormat="1" ht="18" customHeight="1">
      <c r="A21" s="68"/>
      <c r="B21" s="64"/>
      <c r="C21" s="71"/>
      <c r="D21" s="72"/>
      <c r="E21" s="99"/>
      <c r="F21" s="61"/>
      <c r="G21" s="61"/>
      <c r="H21" s="37"/>
      <c r="I21" s="37"/>
      <c r="J21" s="35">
        <f t="shared" si="0"/>
        <v>0</v>
      </c>
      <c r="K21" s="36">
        <f t="shared" si="1"/>
        <v>0</v>
      </c>
      <c r="L21" s="61"/>
      <c r="M21" s="37"/>
      <c r="N21" s="37"/>
      <c r="O21" s="36">
        <f t="shared" si="2"/>
        <v>0</v>
      </c>
      <c r="P21" s="36">
        <f t="shared" si="3"/>
        <v>0</v>
      </c>
      <c r="Q21" s="36">
        <f t="shared" si="4"/>
        <v>0</v>
      </c>
      <c r="R21" s="61"/>
      <c r="S21" s="37"/>
      <c r="T21" s="37"/>
      <c r="U21" s="36">
        <f t="shared" si="5"/>
        <v>0</v>
      </c>
      <c r="V21" s="36">
        <f t="shared" si="6"/>
        <v>0</v>
      </c>
      <c r="W21" s="36">
        <f t="shared" si="7"/>
        <v>0</v>
      </c>
      <c r="X21" s="38"/>
      <c r="Y21" s="35">
        <f t="shared" si="8"/>
        <v>0</v>
      </c>
      <c r="Z21" s="37"/>
    </row>
    <row r="22" spans="1:26" s="33" customFormat="1" ht="18" customHeight="1">
      <c r="A22" s="68"/>
      <c r="B22" s="64"/>
      <c r="C22" s="71"/>
      <c r="D22" s="72"/>
      <c r="E22" s="71"/>
      <c r="F22" s="62"/>
      <c r="G22" s="61"/>
      <c r="H22" s="37"/>
      <c r="I22" s="37"/>
      <c r="J22" s="35">
        <f t="shared" si="0"/>
        <v>0</v>
      </c>
      <c r="K22" s="36">
        <f t="shared" si="1"/>
        <v>0</v>
      </c>
      <c r="L22" s="61"/>
      <c r="M22" s="37"/>
      <c r="N22" s="37"/>
      <c r="O22" s="36">
        <f t="shared" si="2"/>
        <v>0</v>
      </c>
      <c r="P22" s="36">
        <f t="shared" si="3"/>
        <v>0</v>
      </c>
      <c r="Q22" s="36">
        <f t="shared" si="4"/>
        <v>0</v>
      </c>
      <c r="R22" s="61"/>
      <c r="S22" s="37"/>
      <c r="T22" s="37"/>
      <c r="U22" s="36">
        <f t="shared" si="5"/>
        <v>0</v>
      </c>
      <c r="V22" s="36">
        <f t="shared" si="6"/>
        <v>0</v>
      </c>
      <c r="W22" s="36">
        <f t="shared" si="7"/>
        <v>0</v>
      </c>
      <c r="X22" s="38"/>
      <c r="Y22" s="35">
        <f t="shared" si="8"/>
        <v>0</v>
      </c>
      <c r="Z22" s="37"/>
    </row>
    <row r="23" spans="1:26" s="33" customFormat="1" ht="18" customHeight="1">
      <c r="A23" s="68"/>
      <c r="B23" s="64"/>
      <c r="C23" s="71"/>
      <c r="D23" s="70"/>
      <c r="E23" s="72"/>
      <c r="F23" s="61"/>
      <c r="G23" s="61"/>
      <c r="H23" s="37"/>
      <c r="I23" s="37"/>
      <c r="J23" s="35">
        <f t="shared" si="0"/>
        <v>0</v>
      </c>
      <c r="K23" s="36">
        <f t="shared" si="1"/>
        <v>0</v>
      </c>
      <c r="L23" s="61"/>
      <c r="M23" s="37"/>
      <c r="N23" s="37"/>
      <c r="O23" s="36">
        <f t="shared" si="2"/>
        <v>0</v>
      </c>
      <c r="P23" s="36">
        <f t="shared" si="3"/>
        <v>0</v>
      </c>
      <c r="Q23" s="36">
        <f t="shared" si="4"/>
        <v>0</v>
      </c>
      <c r="R23" s="61"/>
      <c r="S23" s="37"/>
      <c r="T23" s="37"/>
      <c r="U23" s="36">
        <f t="shared" si="5"/>
        <v>0</v>
      </c>
      <c r="V23" s="36">
        <f t="shared" si="6"/>
        <v>0</v>
      </c>
      <c r="W23" s="36">
        <f t="shared" si="7"/>
        <v>0</v>
      </c>
      <c r="X23" s="38"/>
      <c r="Y23" s="35">
        <f t="shared" si="8"/>
        <v>0</v>
      </c>
      <c r="Z23" s="37"/>
    </row>
    <row r="24" spans="1:26" s="33" customFormat="1" ht="18" customHeight="1">
      <c r="A24" s="68"/>
      <c r="B24" s="64"/>
      <c r="C24" s="71"/>
      <c r="D24" s="70"/>
      <c r="E24" s="99"/>
      <c r="F24" s="62"/>
      <c r="G24" s="61"/>
      <c r="H24" s="37"/>
      <c r="I24" s="37"/>
      <c r="J24" s="35">
        <f t="shared" si="0"/>
        <v>0</v>
      </c>
      <c r="K24" s="36">
        <f t="shared" si="1"/>
        <v>0</v>
      </c>
      <c r="L24" s="61"/>
      <c r="M24" s="37"/>
      <c r="N24" s="37"/>
      <c r="O24" s="36">
        <f t="shared" si="2"/>
        <v>0</v>
      </c>
      <c r="P24" s="36">
        <f t="shared" si="3"/>
        <v>0</v>
      </c>
      <c r="Q24" s="36">
        <f t="shared" si="4"/>
        <v>0</v>
      </c>
      <c r="R24" s="61"/>
      <c r="S24" s="37"/>
      <c r="T24" s="37"/>
      <c r="U24" s="36">
        <f t="shared" si="5"/>
        <v>0</v>
      </c>
      <c r="V24" s="36">
        <f t="shared" si="6"/>
        <v>0</v>
      </c>
      <c r="W24" s="36">
        <f t="shared" si="7"/>
        <v>0</v>
      </c>
      <c r="X24" s="38"/>
      <c r="Y24" s="35">
        <f t="shared" si="8"/>
        <v>0</v>
      </c>
      <c r="Z24" s="37"/>
    </row>
    <row r="25" spans="1:26" s="33" customFormat="1" ht="18" customHeight="1">
      <c r="A25" s="68"/>
      <c r="B25" s="64"/>
      <c r="C25" s="39"/>
      <c r="D25" s="70"/>
      <c r="E25" s="72"/>
      <c r="F25" s="61"/>
      <c r="G25" s="61"/>
      <c r="H25" s="37"/>
      <c r="I25" s="37"/>
      <c r="J25" s="35">
        <f t="shared" si="0"/>
        <v>0</v>
      </c>
      <c r="K25" s="36">
        <f t="shared" si="1"/>
        <v>0</v>
      </c>
      <c r="L25" s="61"/>
      <c r="M25" s="37"/>
      <c r="N25" s="37"/>
      <c r="O25" s="36">
        <f t="shared" si="2"/>
        <v>0</v>
      </c>
      <c r="P25" s="36">
        <f t="shared" si="3"/>
        <v>0</v>
      </c>
      <c r="Q25" s="36">
        <f t="shared" si="4"/>
        <v>0</v>
      </c>
      <c r="R25" s="61"/>
      <c r="S25" s="37"/>
      <c r="T25" s="37"/>
      <c r="U25" s="36">
        <f t="shared" si="5"/>
        <v>0</v>
      </c>
      <c r="V25" s="36">
        <f t="shared" si="6"/>
        <v>0</v>
      </c>
      <c r="W25" s="36">
        <f t="shared" si="7"/>
        <v>0</v>
      </c>
      <c r="X25" s="38"/>
      <c r="Y25" s="35">
        <f t="shared" si="8"/>
        <v>0</v>
      </c>
      <c r="Z25" s="37"/>
    </row>
    <row r="26" spans="1:29" ht="18" customHeight="1">
      <c r="A26" s="68"/>
      <c r="B26" s="64"/>
      <c r="C26" s="73"/>
      <c r="D26" s="70"/>
      <c r="E26" s="99"/>
      <c r="F26" s="96"/>
      <c r="G26" s="61"/>
      <c r="H26" s="73"/>
      <c r="I26" s="73"/>
      <c r="J26" s="35">
        <f t="shared" si="0"/>
        <v>0</v>
      </c>
      <c r="K26" s="36">
        <f t="shared" si="1"/>
        <v>0</v>
      </c>
      <c r="L26" s="61"/>
      <c r="M26" s="73"/>
      <c r="N26" s="73"/>
      <c r="O26" s="36">
        <f t="shared" si="2"/>
        <v>0</v>
      </c>
      <c r="P26" s="36">
        <f t="shared" si="3"/>
        <v>0</v>
      </c>
      <c r="Q26" s="36">
        <f t="shared" si="4"/>
        <v>0</v>
      </c>
      <c r="R26" s="61"/>
      <c r="S26" s="73"/>
      <c r="T26" s="73"/>
      <c r="U26" s="36">
        <f t="shared" si="5"/>
        <v>0</v>
      </c>
      <c r="V26" s="36">
        <f t="shared" si="6"/>
        <v>0</v>
      </c>
      <c r="W26" s="36">
        <f t="shared" si="7"/>
        <v>0</v>
      </c>
      <c r="X26" s="38"/>
      <c r="Y26" s="35">
        <f t="shared" si="8"/>
        <v>0</v>
      </c>
      <c r="Z26" s="73"/>
      <c r="AA26" s="33"/>
      <c r="AB26" s="33"/>
      <c r="AC26" s="33"/>
    </row>
    <row r="27" spans="1:26" s="6" customFormat="1" ht="18" customHeight="1">
      <c r="A27" s="68"/>
      <c r="B27" s="64"/>
      <c r="C27" s="74"/>
      <c r="D27" s="70"/>
      <c r="E27" s="72"/>
      <c r="F27" s="75"/>
      <c r="G27" s="61"/>
      <c r="H27" s="74"/>
      <c r="I27" s="74"/>
      <c r="J27" s="35">
        <f t="shared" si="0"/>
        <v>0</v>
      </c>
      <c r="K27" s="36">
        <f t="shared" si="1"/>
        <v>0</v>
      </c>
      <c r="L27" s="61"/>
      <c r="M27" s="74"/>
      <c r="N27" s="74"/>
      <c r="O27" s="36">
        <f t="shared" si="2"/>
        <v>0</v>
      </c>
      <c r="P27" s="36">
        <f t="shared" si="3"/>
        <v>0</v>
      </c>
      <c r="Q27" s="36">
        <f t="shared" si="4"/>
        <v>0</v>
      </c>
      <c r="R27" s="61"/>
      <c r="S27" s="74"/>
      <c r="T27" s="74"/>
      <c r="U27" s="36">
        <f t="shared" si="5"/>
        <v>0</v>
      </c>
      <c r="V27" s="36">
        <f t="shared" si="6"/>
        <v>0</v>
      </c>
      <c r="W27" s="36">
        <f t="shared" si="7"/>
        <v>0</v>
      </c>
      <c r="X27" s="38"/>
      <c r="Y27" s="35">
        <f t="shared" si="8"/>
        <v>0</v>
      </c>
      <c r="Z27" s="74"/>
    </row>
    <row r="28" spans="1:26" s="6" customFormat="1" ht="18" customHeight="1">
      <c r="A28" s="55"/>
      <c r="B28" s="65"/>
      <c r="C28" s="55"/>
      <c r="D28" s="55"/>
      <c r="E28" s="55"/>
      <c r="F28" s="55"/>
      <c r="G28" s="57"/>
      <c r="H28" s="55"/>
      <c r="I28" s="55"/>
      <c r="J28" s="58"/>
      <c r="K28" s="59"/>
      <c r="L28" s="57"/>
      <c r="M28" s="55"/>
      <c r="N28" s="55"/>
      <c r="O28" s="59"/>
      <c r="P28" s="59"/>
      <c r="Q28" s="59"/>
      <c r="R28" s="57"/>
      <c r="S28" s="55"/>
      <c r="T28" s="55"/>
      <c r="U28" s="59"/>
      <c r="V28" s="59"/>
      <c r="W28" s="59"/>
      <c r="X28" s="60"/>
      <c r="Y28" s="58"/>
      <c r="Z28" s="55"/>
    </row>
    <row r="29" spans="1:26" s="6" customFormat="1" ht="18" customHeight="1">
      <c r="A29" s="76" t="s">
        <v>33</v>
      </c>
      <c r="B29" s="77"/>
      <c r="C29" s="55"/>
      <c r="D29" s="57"/>
      <c r="E29" s="55"/>
      <c r="F29" s="55"/>
      <c r="G29" s="58"/>
      <c r="H29" s="59"/>
      <c r="I29" s="57"/>
      <c r="J29" s="55"/>
      <c r="K29" s="55"/>
      <c r="L29" s="59"/>
      <c r="M29" s="59"/>
      <c r="N29" s="59"/>
      <c r="O29" s="57"/>
      <c r="P29" s="55"/>
      <c r="Q29" s="55"/>
      <c r="R29" s="59"/>
      <c r="S29" s="88" t="s">
        <v>38</v>
      </c>
      <c r="T29" s="59"/>
      <c r="U29" s="60"/>
      <c r="V29" s="58"/>
      <c r="W29" s="59"/>
      <c r="X29" s="60"/>
      <c r="Y29" s="58"/>
      <c r="Z29" s="55"/>
    </row>
    <row r="30" spans="1:26" s="6" customFormat="1" ht="18" customHeight="1">
      <c r="A30" s="55"/>
      <c r="B30" s="65"/>
      <c r="C30" s="55"/>
      <c r="D30" s="55"/>
      <c r="E30" s="55"/>
      <c r="F30" s="55"/>
      <c r="G30" s="57"/>
      <c r="H30" s="55"/>
      <c r="I30" s="55"/>
      <c r="J30" s="58"/>
      <c r="K30" s="59"/>
      <c r="L30" s="57"/>
      <c r="M30" s="55"/>
      <c r="N30" s="55"/>
      <c r="O30" s="59"/>
      <c r="P30" s="59"/>
      <c r="Q30" s="59"/>
      <c r="R30" s="57"/>
      <c r="S30" s="55"/>
      <c r="T30" s="55"/>
      <c r="U30" s="59"/>
      <c r="V30" s="59"/>
      <c r="W30" s="59"/>
      <c r="X30" s="60"/>
      <c r="Y30" s="58"/>
      <c r="Z30" s="55"/>
    </row>
    <row r="31" spans="1:26" s="6" customFormat="1" ht="15" customHeight="1">
      <c r="A31" s="6" t="s">
        <v>16</v>
      </c>
      <c r="D31" s="166" t="s">
        <v>17</v>
      </c>
      <c r="H31"/>
      <c r="I31" s="6" t="s">
        <v>17</v>
      </c>
      <c r="J31" s="24"/>
      <c r="N31" s="26" t="s">
        <v>18</v>
      </c>
      <c r="S31" s="6" t="s">
        <v>19</v>
      </c>
      <c r="X31"/>
      <c r="Y31" s="26" t="s">
        <v>20</v>
      </c>
      <c r="Z31" s="25"/>
    </row>
    <row r="32" spans="4:26" s="6" customFormat="1" ht="15" customHeight="1">
      <c r="D32" s="166"/>
      <c r="H32" s="34"/>
      <c r="J32" s="24"/>
      <c r="N32" s="24"/>
      <c r="X32"/>
      <c r="Y32" s="24"/>
      <c r="Z32" s="25"/>
    </row>
    <row r="33" spans="1:26" s="6" customFormat="1" ht="15" customHeight="1">
      <c r="A33" s="40"/>
      <c r="B33" s="40"/>
      <c r="C33" s="40"/>
      <c r="D33" s="167"/>
      <c r="E33" s="27"/>
      <c r="F33" s="40"/>
      <c r="G33" s="40"/>
      <c r="H33" s="41"/>
      <c r="I33" s="40"/>
      <c r="J33" s="28"/>
      <c r="K33" s="27"/>
      <c r="L33" s="27"/>
      <c r="M33" s="27"/>
      <c r="N33" s="42"/>
      <c r="O33" s="27"/>
      <c r="P33" s="27"/>
      <c r="Q33" s="27"/>
      <c r="R33" s="27"/>
      <c r="S33" s="27"/>
      <c r="T33" s="27"/>
      <c r="U33" s="27"/>
      <c r="V33" s="27"/>
      <c r="W33" s="27"/>
      <c r="X33" s="11"/>
      <c r="Y33" s="28"/>
      <c r="Z33" s="29"/>
    </row>
    <row r="34" spans="4:26" s="6" customFormat="1" ht="15" customHeight="1">
      <c r="D34" s="166"/>
      <c r="H34"/>
      <c r="J34" s="24"/>
      <c r="N34" s="24"/>
      <c r="X34"/>
      <c r="Y34" s="24"/>
      <c r="Z34" s="25"/>
    </row>
    <row r="35" spans="1:26" s="6" customFormat="1" ht="15" customHeight="1">
      <c r="A35" s="6" t="s">
        <v>21</v>
      </c>
      <c r="D35" s="166" t="s">
        <v>21</v>
      </c>
      <c r="H35"/>
      <c r="I35" s="6" t="s">
        <v>21</v>
      </c>
      <c r="J35" s="24"/>
      <c r="N35" s="6" t="s">
        <v>21</v>
      </c>
      <c r="S35" s="6" t="s">
        <v>21</v>
      </c>
      <c r="X35"/>
      <c r="Y35" s="6" t="s">
        <v>21</v>
      </c>
      <c r="Z35" s="25"/>
    </row>
    <row r="36" spans="5:26" s="6" customFormat="1" ht="15" customHeight="1">
      <c r="E36"/>
      <c r="I36"/>
      <c r="J36"/>
      <c r="K36"/>
      <c r="M36" s="24"/>
      <c r="Q36"/>
      <c r="R36"/>
      <c r="S36" s="24"/>
      <c r="X36"/>
      <c r="Y36" s="24"/>
      <c r="Z36" s="25"/>
    </row>
    <row r="37" spans="1:26" ht="15" customHeight="1">
      <c r="A37" s="44"/>
      <c r="B37" s="44"/>
      <c r="C37" s="17"/>
      <c r="D37" s="17"/>
      <c r="E37" s="11"/>
      <c r="F37" s="44"/>
      <c r="G37" s="17"/>
      <c r="H37" s="17"/>
      <c r="I37" s="11"/>
      <c r="J37" s="11"/>
      <c r="K37" s="11"/>
      <c r="L37" s="44"/>
      <c r="M37" s="30"/>
      <c r="N37" s="17"/>
      <c r="O37" s="17"/>
      <c r="P37" s="17"/>
      <c r="Q37" s="11"/>
      <c r="R37" s="11"/>
      <c r="S37" s="43"/>
      <c r="T37" s="17"/>
      <c r="U37" s="17"/>
      <c r="V37" s="17"/>
      <c r="W37" s="17"/>
      <c r="X37" s="11"/>
      <c r="Y37" s="30"/>
      <c r="Z37" s="31"/>
    </row>
  </sheetData>
  <sheetProtection/>
  <hyperlinks>
    <hyperlink ref="S29" r:id="rId1" display="mailto:kansli@styrkelyft.se"/>
  </hyperlinks>
  <printOptions/>
  <pageMargins left="0.36" right="0.24" top="0.984251968503937" bottom="0.46" header="0.5118110236220472" footer="0.34"/>
  <pageSetup fitToHeight="1" fitToWidth="1" horizontalDpi="300" verticalDpi="300" orientation="landscape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tabSelected="1" zoomScale="75" zoomScaleNormal="75" zoomScalePageLayoutView="0" workbookViewId="0" topLeftCell="A1">
      <selection activeCell="Y14" sqref="Y14"/>
    </sheetView>
  </sheetViews>
  <sheetFormatPr defaultColWidth="9.140625" defaultRowHeight="15" customHeight="1"/>
  <cols>
    <col min="1" max="1" width="5.0039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9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2.57421875" style="2" customWidth="1"/>
    <col min="17" max="17" width="10.421875" style="1" customWidth="1"/>
    <col min="18" max="18" width="14.28125" style="108" customWidth="1"/>
    <col min="19" max="19" width="10.8515625" style="3" customWidth="1"/>
    <col min="20" max="20" width="7.421875" style="1" customWidth="1"/>
    <col min="21" max="21" width="9.851562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0"/>
      <c r="P1" s="30"/>
      <c r="Q1" s="17"/>
      <c r="R1" s="107"/>
      <c r="S1" s="32"/>
      <c r="T1" s="33"/>
      <c r="U1" s="33"/>
      <c r="V1" s="33"/>
      <c r="W1" s="33"/>
    </row>
    <row r="2" spans="2:23" ht="15" customHeight="1">
      <c r="B2" s="13"/>
      <c r="C2" s="33"/>
      <c r="S2" s="109"/>
      <c r="T2" s="33"/>
      <c r="U2" s="33"/>
      <c r="V2" s="33"/>
      <c r="W2" s="33"/>
    </row>
    <row r="3" spans="2:23" s="5" customFormat="1" ht="21.75" customHeight="1">
      <c r="B3" s="56"/>
      <c r="C3" s="55"/>
      <c r="D3" s="9"/>
      <c r="E3" s="9"/>
      <c r="F3" s="9"/>
      <c r="G3" s="9"/>
      <c r="H3" s="110" t="s">
        <v>0</v>
      </c>
      <c r="K3" s="49"/>
      <c r="L3" s="9"/>
      <c r="M3" s="9"/>
      <c r="N3" s="10" t="s">
        <v>1</v>
      </c>
      <c r="O3" s="34"/>
      <c r="P3" s="10"/>
      <c r="Q3" s="89" t="s">
        <v>32</v>
      </c>
      <c r="R3" s="46"/>
      <c r="S3" s="50"/>
      <c r="T3" s="9"/>
      <c r="U3" s="9"/>
      <c r="V3" s="9"/>
      <c r="W3" s="9"/>
    </row>
    <row r="4" spans="2:23" s="5" customFormat="1" ht="21.75" customHeight="1">
      <c r="B4" s="47"/>
      <c r="C4" s="9"/>
      <c r="D4" s="9"/>
      <c r="E4" s="9"/>
      <c r="F4" s="9"/>
      <c r="G4" s="9"/>
      <c r="H4" s="112" t="s">
        <v>2</v>
      </c>
      <c r="K4" s="9"/>
      <c r="L4" s="9"/>
      <c r="M4" s="9"/>
      <c r="N4" s="10" t="s">
        <v>3</v>
      </c>
      <c r="O4" s="34"/>
      <c r="P4" s="10"/>
      <c r="Q4" s="173"/>
      <c r="R4" s="46"/>
      <c r="S4" s="50"/>
      <c r="T4" s="9"/>
      <c r="U4" s="9"/>
      <c r="V4" s="9"/>
      <c r="W4" s="9"/>
    </row>
    <row r="5" spans="2:23" s="5" customFormat="1" ht="21.75" customHeight="1">
      <c r="B5" s="4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11"/>
      <c r="R5" s="46"/>
      <c r="S5" s="50"/>
      <c r="T5" s="9"/>
      <c r="U5" s="9"/>
      <c r="V5" s="9"/>
      <c r="W5" s="9"/>
    </row>
    <row r="6" spans="2:23" s="5" customFormat="1" ht="23.25" customHeight="1">
      <c r="B6" s="47"/>
      <c r="C6" s="9"/>
      <c r="D6" s="9"/>
      <c r="E6" s="113"/>
      <c r="F6" s="93"/>
      <c r="G6" s="87"/>
      <c r="H6" s="9"/>
      <c r="I6" s="114"/>
      <c r="J6" s="9"/>
      <c r="K6" s="9"/>
      <c r="L6" s="9"/>
      <c r="M6" s="9"/>
      <c r="N6" s="9"/>
      <c r="O6" s="34"/>
      <c r="P6" s="34"/>
      <c r="R6" s="25"/>
      <c r="S6" s="51"/>
      <c r="T6" s="9"/>
      <c r="U6" s="9"/>
      <c r="V6" s="9"/>
      <c r="W6" s="9"/>
    </row>
    <row r="7" spans="2:23" s="5" customFormat="1" ht="18.75" customHeight="1">
      <c r="B7" s="4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4"/>
      <c r="R7" s="25"/>
      <c r="S7" s="51"/>
      <c r="T7" s="9"/>
      <c r="U7" s="9"/>
      <c r="V7" s="9"/>
      <c r="W7" s="9"/>
    </row>
    <row r="8" spans="2:23" s="5" customFormat="1" ht="18.75" customHeight="1">
      <c r="B8" s="47"/>
      <c r="C8" s="9"/>
      <c r="D8" s="9"/>
      <c r="E8" s="9"/>
      <c r="F8" s="115" t="s">
        <v>5</v>
      </c>
      <c r="G8" s="45"/>
      <c r="H8" s="116" t="s">
        <v>46</v>
      </c>
      <c r="I8" s="8"/>
      <c r="J8" s="8"/>
      <c r="K8" s="8"/>
      <c r="L8" s="8"/>
      <c r="M8" s="8"/>
      <c r="N8" s="8"/>
      <c r="O8" s="34"/>
      <c r="P8" s="116" t="s">
        <v>40</v>
      </c>
      <c r="Q8" s="8"/>
      <c r="R8" s="186">
        <v>41781</v>
      </c>
      <c r="S8" s="51"/>
      <c r="T8" s="9"/>
      <c r="U8" s="9"/>
      <c r="V8" s="9"/>
      <c r="W8" s="9"/>
    </row>
    <row r="9" spans="2:23" s="5" customFormat="1" ht="16.5" customHeight="1">
      <c r="B9" s="5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117"/>
      <c r="S9" s="50"/>
      <c r="T9" s="9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118"/>
      <c r="T10" s="9"/>
      <c r="U10" s="9"/>
    </row>
    <row r="11" spans="2:23" s="5" customFormat="1" ht="21.75" customHeight="1">
      <c r="B11" s="66" t="s">
        <v>41</v>
      </c>
      <c r="C11" s="66"/>
      <c r="D11" s="63"/>
      <c r="E11" s="63" t="s">
        <v>42</v>
      </c>
      <c r="F11" s="63" t="s">
        <v>43</v>
      </c>
      <c r="G11" s="119" t="s">
        <v>39</v>
      </c>
      <c r="O11" s="9"/>
      <c r="P11" s="9"/>
      <c r="Q11" s="49"/>
      <c r="R11" s="120"/>
      <c r="S11" s="9"/>
      <c r="T11" s="9"/>
      <c r="U11" s="9"/>
      <c r="V11" s="9"/>
      <c r="W11" s="9"/>
    </row>
    <row r="12" spans="15:22" s="5" customFormat="1" ht="21.75" customHeight="1" thickBot="1">
      <c r="O12" s="49"/>
      <c r="P12" s="49"/>
      <c r="R12" s="118"/>
      <c r="U12" s="9"/>
      <c r="V12" s="9"/>
    </row>
    <row r="13" spans="2:22" ht="21.75" customHeight="1">
      <c r="B13" s="121" t="s">
        <v>7</v>
      </c>
      <c r="C13" s="122" t="s">
        <v>8</v>
      </c>
      <c r="D13" s="122" t="s">
        <v>9</v>
      </c>
      <c r="E13" s="123" t="s">
        <v>10</v>
      </c>
      <c r="F13" s="123" t="s">
        <v>11</v>
      </c>
      <c r="G13" s="124"/>
      <c r="H13" s="125"/>
      <c r="I13" s="126"/>
      <c r="J13" s="127"/>
      <c r="K13" s="128"/>
      <c r="L13" s="129"/>
      <c r="M13" s="126" t="s">
        <v>2</v>
      </c>
      <c r="N13" s="130"/>
      <c r="O13" s="131"/>
      <c r="P13" s="128" t="s">
        <v>12</v>
      </c>
      <c r="Q13" s="132" t="s">
        <v>13</v>
      </c>
      <c r="R13" s="133" t="s">
        <v>44</v>
      </c>
      <c r="S13" s="122" t="s">
        <v>14</v>
      </c>
      <c r="T13" s="134"/>
      <c r="U13" s="33"/>
      <c r="V13" s="33"/>
    </row>
    <row r="14" spans="2:19" s="33" customFormat="1" ht="21.75" customHeight="1" thickBot="1">
      <c r="B14" s="135" t="s">
        <v>15</v>
      </c>
      <c r="C14" s="136"/>
      <c r="D14" s="136"/>
      <c r="E14" s="137"/>
      <c r="F14" s="137"/>
      <c r="G14" s="138"/>
      <c r="H14" s="139"/>
      <c r="I14" s="139"/>
      <c r="J14" s="140"/>
      <c r="K14" s="141"/>
      <c r="L14" s="142">
        <v>1</v>
      </c>
      <c r="M14" s="139">
        <v>2</v>
      </c>
      <c r="N14" s="140">
        <v>3</v>
      </c>
      <c r="O14" s="143"/>
      <c r="P14" s="144"/>
      <c r="Q14" s="145"/>
      <c r="R14" s="146"/>
      <c r="S14" s="144"/>
    </row>
    <row r="15" spans="2:22" s="65" customFormat="1" ht="21.75" customHeight="1">
      <c r="B15" s="104">
        <v>880606</v>
      </c>
      <c r="C15" s="104">
        <v>87.5</v>
      </c>
      <c r="D15" s="104"/>
      <c r="E15" s="179" t="s">
        <v>47</v>
      </c>
      <c r="F15" s="71" t="s">
        <v>32</v>
      </c>
      <c r="G15" s="147"/>
      <c r="H15" s="148"/>
      <c r="I15" s="148"/>
      <c r="J15" s="149"/>
      <c r="K15" s="150"/>
      <c r="L15" s="61">
        <v>90</v>
      </c>
      <c r="M15" s="37">
        <v>95</v>
      </c>
      <c r="N15" s="37">
        <v>-100</v>
      </c>
      <c r="O15" s="36">
        <f aca="true" t="shared" si="0" ref="O15:O29">MAX(L15,M15,N15)</f>
        <v>95</v>
      </c>
      <c r="P15" s="36">
        <f>IF(O15&lt;0,0,O15)</f>
        <v>95</v>
      </c>
      <c r="Q15" s="184">
        <v>0.6479</v>
      </c>
      <c r="R15" s="35">
        <f>SUM(P15*Q15)</f>
        <v>61.5505</v>
      </c>
      <c r="S15" s="151"/>
      <c r="T15" s="152"/>
      <c r="U15" s="183"/>
      <c r="V15" s="152"/>
    </row>
    <row r="16" spans="2:22" s="65" customFormat="1" ht="21.75" customHeight="1">
      <c r="B16" s="104">
        <v>901020</v>
      </c>
      <c r="C16" s="104">
        <v>87.05</v>
      </c>
      <c r="D16" s="104"/>
      <c r="E16" s="180" t="s">
        <v>48</v>
      </c>
      <c r="F16" s="71" t="s">
        <v>32</v>
      </c>
      <c r="G16" s="153"/>
      <c r="H16" s="154"/>
      <c r="I16" s="154"/>
      <c r="J16" s="155"/>
      <c r="K16" s="156"/>
      <c r="L16" s="61">
        <v>90</v>
      </c>
      <c r="M16" s="37">
        <v>100</v>
      </c>
      <c r="N16" s="37">
        <v>102.5</v>
      </c>
      <c r="O16" s="36">
        <f t="shared" si="0"/>
        <v>102.5</v>
      </c>
      <c r="P16" s="36">
        <f>IF(O16&lt;0,0,O16)</f>
        <v>102.5</v>
      </c>
      <c r="Q16" s="185">
        <v>0.6499</v>
      </c>
      <c r="R16" s="35">
        <f>SUM(P16*Q16)</f>
        <v>66.61475</v>
      </c>
      <c r="S16" s="157"/>
      <c r="T16" s="148"/>
      <c r="U16" s="183"/>
      <c r="V16" s="148"/>
    </row>
    <row r="17" spans="2:22" s="65" customFormat="1" ht="21.75" customHeight="1">
      <c r="B17" s="102">
        <v>930116</v>
      </c>
      <c r="C17" s="170">
        <v>84.1</v>
      </c>
      <c r="D17" s="79"/>
      <c r="E17" s="72" t="s">
        <v>51</v>
      </c>
      <c r="F17" s="71" t="s">
        <v>32</v>
      </c>
      <c r="G17" s="158"/>
      <c r="H17" s="148"/>
      <c r="I17" s="148"/>
      <c r="J17" s="149"/>
      <c r="K17" s="156"/>
      <c r="L17" s="61">
        <v>95</v>
      </c>
      <c r="M17" s="37">
        <v>100</v>
      </c>
      <c r="N17" s="37">
        <v>110</v>
      </c>
      <c r="O17" s="36">
        <f t="shared" si="0"/>
        <v>110</v>
      </c>
      <c r="P17" s="36">
        <f>IF(O17&lt;0,0,O17)</f>
        <v>110</v>
      </c>
      <c r="Q17" s="185">
        <v>0.6624</v>
      </c>
      <c r="R17" s="35">
        <f>SUM(P17*Q17)</f>
        <v>72.864</v>
      </c>
      <c r="S17" s="157"/>
      <c r="T17" s="148"/>
      <c r="U17" s="183"/>
      <c r="V17" s="148"/>
    </row>
    <row r="18" spans="2:22" s="65" customFormat="1" ht="21.75" customHeight="1">
      <c r="B18" s="68">
        <v>910711</v>
      </c>
      <c r="C18" s="64">
        <v>71.9</v>
      </c>
      <c r="D18" s="69"/>
      <c r="E18" s="70" t="s">
        <v>49</v>
      </c>
      <c r="F18" s="71" t="s">
        <v>32</v>
      </c>
      <c r="G18" s="153"/>
      <c r="H18" s="154"/>
      <c r="I18" s="154"/>
      <c r="J18" s="155"/>
      <c r="K18" s="156"/>
      <c r="L18" s="61">
        <v>97.5</v>
      </c>
      <c r="M18" s="37">
        <v>105</v>
      </c>
      <c r="N18" s="37">
        <v>-110</v>
      </c>
      <c r="O18" s="36">
        <f t="shared" si="0"/>
        <v>105</v>
      </c>
      <c r="P18" s="36">
        <f>IF(O18&lt;0,0,O18)</f>
        <v>105</v>
      </c>
      <c r="Q18" s="183">
        <v>0.7345</v>
      </c>
      <c r="R18" s="35">
        <f>SUM(P18*Q18)</f>
        <v>77.1225</v>
      </c>
      <c r="S18" s="157"/>
      <c r="T18" s="148"/>
      <c r="U18" s="183"/>
      <c r="V18" s="148"/>
    </row>
    <row r="19" spans="2:22" s="65" customFormat="1" ht="21.75" customHeight="1">
      <c r="B19" s="68"/>
      <c r="C19" s="64"/>
      <c r="D19" s="71"/>
      <c r="E19" s="106"/>
      <c r="F19" s="72"/>
      <c r="G19" s="158"/>
      <c r="H19" s="154"/>
      <c r="I19" s="154"/>
      <c r="J19" s="155"/>
      <c r="K19" s="156"/>
      <c r="L19" s="61"/>
      <c r="M19" s="37"/>
      <c r="N19" s="37"/>
      <c r="O19" s="36">
        <f t="shared" si="0"/>
        <v>0</v>
      </c>
      <c r="P19" s="36"/>
      <c r="Q19" s="38"/>
      <c r="R19" s="35"/>
      <c r="S19" s="157"/>
      <c r="T19" s="148"/>
      <c r="U19" s="183"/>
      <c r="V19" s="148"/>
    </row>
    <row r="20" spans="2:22" s="65" customFormat="1" ht="21.75" customHeight="1">
      <c r="B20" s="174" t="s">
        <v>50</v>
      </c>
      <c r="C20" s="73">
        <v>46.65</v>
      </c>
      <c r="D20" s="73"/>
      <c r="E20" s="158" t="s">
        <v>52</v>
      </c>
      <c r="F20" s="71" t="s">
        <v>32</v>
      </c>
      <c r="G20" s="147"/>
      <c r="H20" s="148"/>
      <c r="I20" s="148"/>
      <c r="J20" s="149"/>
      <c r="K20" s="150"/>
      <c r="L20" s="171">
        <v>37.5</v>
      </c>
      <c r="M20" s="37">
        <v>40</v>
      </c>
      <c r="N20" s="37">
        <v>42.5</v>
      </c>
      <c r="O20" s="36">
        <f t="shared" si="0"/>
        <v>42.5</v>
      </c>
      <c r="P20" s="36">
        <f>IF(O20&lt;0,0,O20)</f>
        <v>42.5</v>
      </c>
      <c r="Q20" s="172">
        <v>1.3511</v>
      </c>
      <c r="R20" s="35">
        <f>SUM(P20*Q20)</f>
        <v>57.421749999999996</v>
      </c>
      <c r="S20" s="157"/>
      <c r="T20" s="148"/>
      <c r="U20" s="183"/>
      <c r="V20" s="148"/>
    </row>
    <row r="21" spans="2:22" s="65" customFormat="1" ht="21.75" customHeight="1">
      <c r="B21" s="102">
        <v>991021</v>
      </c>
      <c r="C21" s="73">
        <v>69.5</v>
      </c>
      <c r="D21" s="73"/>
      <c r="E21" s="158" t="s">
        <v>53</v>
      </c>
      <c r="F21" s="71" t="s">
        <v>32</v>
      </c>
      <c r="G21" s="153"/>
      <c r="H21" s="154"/>
      <c r="I21" s="154"/>
      <c r="J21" s="155"/>
      <c r="K21" s="156"/>
      <c r="L21" s="171">
        <v>47.5</v>
      </c>
      <c r="M21" s="37">
        <v>50</v>
      </c>
      <c r="N21" s="37">
        <v>-52.5</v>
      </c>
      <c r="O21" s="36">
        <f t="shared" si="0"/>
        <v>50</v>
      </c>
      <c r="P21" s="36">
        <f>IF(O21&lt;0,0,O21)</f>
        <v>50</v>
      </c>
      <c r="Q21" s="172">
        <v>0.9998</v>
      </c>
      <c r="R21" s="35">
        <f>SUM(P21*Q21)</f>
        <v>49.99</v>
      </c>
      <c r="S21" s="157"/>
      <c r="T21" s="148"/>
      <c r="U21" s="183"/>
      <c r="V21" s="148"/>
    </row>
    <row r="22" spans="2:22" s="65" customFormat="1" ht="21.75" customHeight="1">
      <c r="B22" s="102">
        <v>990327</v>
      </c>
      <c r="C22" s="73">
        <v>46.7</v>
      </c>
      <c r="D22" s="73"/>
      <c r="E22" s="178" t="s">
        <v>54</v>
      </c>
      <c r="F22" s="71" t="s">
        <v>32</v>
      </c>
      <c r="G22" s="158"/>
      <c r="H22" s="148"/>
      <c r="I22" s="148"/>
      <c r="J22" s="149"/>
      <c r="K22" s="156"/>
      <c r="L22" s="171">
        <v>42.5</v>
      </c>
      <c r="M22" s="37">
        <v>-47.5</v>
      </c>
      <c r="N22" s="37">
        <v>-47.5</v>
      </c>
      <c r="O22" s="36">
        <f t="shared" si="0"/>
        <v>42.5</v>
      </c>
      <c r="P22" s="36">
        <f>IF(O22&lt;0,0,O22)</f>
        <v>42.5</v>
      </c>
      <c r="Q22" s="172">
        <v>1.3511</v>
      </c>
      <c r="R22" s="35">
        <f>SUM(P22*Q22)</f>
        <v>57.421749999999996</v>
      </c>
      <c r="S22" s="157"/>
      <c r="T22" s="148"/>
      <c r="U22" s="183"/>
      <c r="V22" s="148"/>
    </row>
    <row r="23" spans="2:22" s="65" customFormat="1" ht="21.75" customHeight="1">
      <c r="B23" s="68">
        <v>960520</v>
      </c>
      <c r="C23" s="64">
        <v>54.6</v>
      </c>
      <c r="D23" s="102"/>
      <c r="E23" s="158" t="s">
        <v>55</v>
      </c>
      <c r="F23" s="71" t="s">
        <v>32</v>
      </c>
      <c r="G23" s="158"/>
      <c r="H23" s="154"/>
      <c r="I23" s="154"/>
      <c r="J23" s="155"/>
      <c r="K23" s="156"/>
      <c r="L23" s="61">
        <v>42.5</v>
      </c>
      <c r="M23" s="37">
        <v>-45</v>
      </c>
      <c r="N23" s="37">
        <v>45</v>
      </c>
      <c r="O23" s="36">
        <f t="shared" si="0"/>
        <v>45</v>
      </c>
      <c r="P23" s="36">
        <f>IF(O23&lt;0,0,O23)</f>
        <v>45</v>
      </c>
      <c r="Q23" s="172">
        <v>1.2002</v>
      </c>
      <c r="R23" s="35">
        <f>SUM(P23*Q23)</f>
        <v>54.009</v>
      </c>
      <c r="S23" s="157"/>
      <c r="T23" s="148"/>
      <c r="U23" s="183"/>
      <c r="V23" s="148"/>
    </row>
    <row r="24" spans="2:22" s="65" customFormat="1" ht="21.75" customHeight="1">
      <c r="B24" s="68"/>
      <c r="C24" s="64"/>
      <c r="D24" s="67"/>
      <c r="E24" s="70"/>
      <c r="F24" s="72"/>
      <c r="G24" s="153"/>
      <c r="H24" s="154"/>
      <c r="I24" s="154"/>
      <c r="J24" s="155"/>
      <c r="K24" s="156"/>
      <c r="L24" s="61"/>
      <c r="M24" s="37"/>
      <c r="N24" s="37"/>
      <c r="O24" s="36">
        <f t="shared" si="0"/>
        <v>0</v>
      </c>
      <c r="P24" s="36"/>
      <c r="Q24" s="38"/>
      <c r="R24" s="35"/>
      <c r="S24" s="157"/>
      <c r="T24" s="148"/>
      <c r="U24" s="148"/>
      <c r="V24" s="148"/>
    </row>
    <row r="25" spans="2:22" s="65" customFormat="1" ht="21.75" customHeight="1">
      <c r="B25" s="68"/>
      <c r="C25" s="64"/>
      <c r="D25" s="71"/>
      <c r="E25" s="70"/>
      <c r="F25" s="72"/>
      <c r="G25" s="158"/>
      <c r="H25" s="148"/>
      <c r="I25" s="148"/>
      <c r="J25" s="149"/>
      <c r="K25" s="156"/>
      <c r="L25" s="61"/>
      <c r="M25" s="37"/>
      <c r="N25" s="37"/>
      <c r="O25" s="36">
        <f t="shared" si="0"/>
        <v>0</v>
      </c>
      <c r="P25" s="36"/>
      <c r="Q25" s="38"/>
      <c r="R25" s="35"/>
      <c r="S25" s="157"/>
      <c r="T25" s="148"/>
      <c r="U25" s="148"/>
      <c r="V25" s="148"/>
    </row>
    <row r="26" spans="2:22" s="65" customFormat="1" ht="21.75" customHeight="1">
      <c r="B26" s="68"/>
      <c r="C26" s="64"/>
      <c r="D26" s="67"/>
      <c r="E26" s="70"/>
      <c r="F26" s="72"/>
      <c r="G26" s="158"/>
      <c r="H26" s="154"/>
      <c r="I26" s="154"/>
      <c r="J26" s="155"/>
      <c r="K26" s="156"/>
      <c r="L26" s="61"/>
      <c r="M26" s="37"/>
      <c r="N26" s="37"/>
      <c r="O26" s="36">
        <f t="shared" si="0"/>
        <v>0</v>
      </c>
      <c r="P26" s="36"/>
      <c r="Q26" s="38"/>
      <c r="R26" s="35"/>
      <c r="S26" s="157"/>
      <c r="T26" s="148"/>
      <c r="U26" s="148"/>
      <c r="V26" s="148"/>
    </row>
    <row r="27" spans="2:22" s="65" customFormat="1" ht="21.75" customHeight="1">
      <c r="B27" s="68"/>
      <c r="C27" s="64"/>
      <c r="D27" s="159"/>
      <c r="E27" s="70"/>
      <c r="F27" s="72"/>
      <c r="G27" s="148"/>
      <c r="H27" s="148"/>
      <c r="I27" s="148"/>
      <c r="J27" s="149"/>
      <c r="K27" s="156"/>
      <c r="L27" s="61"/>
      <c r="M27" s="157"/>
      <c r="N27" s="157"/>
      <c r="O27" s="160">
        <f t="shared" si="0"/>
        <v>0</v>
      </c>
      <c r="P27" s="36"/>
      <c r="Q27" s="38"/>
      <c r="R27" s="35"/>
      <c r="S27" s="157"/>
      <c r="T27" s="148"/>
      <c r="U27" s="148"/>
      <c r="V27" s="148"/>
    </row>
    <row r="28" spans="2:22" s="65" customFormat="1" ht="21.75" customHeight="1">
      <c r="B28" s="68"/>
      <c r="C28" s="64"/>
      <c r="D28" s="159"/>
      <c r="E28" s="70"/>
      <c r="F28" s="72"/>
      <c r="G28" s="154"/>
      <c r="H28" s="154"/>
      <c r="I28" s="154"/>
      <c r="J28" s="155"/>
      <c r="K28" s="156"/>
      <c r="L28" s="61"/>
      <c r="M28" s="157"/>
      <c r="N28" s="157"/>
      <c r="O28" s="160">
        <f t="shared" si="0"/>
        <v>0</v>
      </c>
      <c r="P28" s="36"/>
      <c r="Q28" s="38"/>
      <c r="R28" s="35"/>
      <c r="S28" s="157"/>
      <c r="T28" s="148"/>
      <c r="U28" s="148"/>
      <c r="V28" s="148"/>
    </row>
    <row r="29" spans="2:22" s="65" customFormat="1" ht="21.75" customHeight="1">
      <c r="B29" s="68"/>
      <c r="C29" s="64"/>
      <c r="D29" s="159"/>
      <c r="E29" s="70"/>
      <c r="F29" s="72"/>
      <c r="G29" s="161"/>
      <c r="H29" s="161"/>
      <c r="I29" s="161"/>
      <c r="J29" s="162"/>
      <c r="K29" s="156"/>
      <c r="L29" s="61"/>
      <c r="M29" s="157"/>
      <c r="N29" s="157"/>
      <c r="O29" s="160">
        <f t="shared" si="0"/>
        <v>0</v>
      </c>
      <c r="P29" s="36"/>
      <c r="Q29" s="38"/>
      <c r="R29" s="35"/>
      <c r="S29" s="157"/>
      <c r="T29" s="148"/>
      <c r="U29" s="148"/>
      <c r="V29" s="148"/>
    </row>
    <row r="30" spans="2:23" s="33" customFormat="1" ht="18" customHeight="1">
      <c r="B30" s="163"/>
      <c r="C30" s="163"/>
      <c r="D30" s="163"/>
      <c r="E30" s="163"/>
      <c r="F30" s="163"/>
      <c r="G30" s="57"/>
      <c r="H30" s="57"/>
      <c r="I30" s="57"/>
      <c r="J30" s="57"/>
      <c r="K30" s="58"/>
      <c r="L30" s="57"/>
      <c r="M30" s="57"/>
      <c r="N30" s="57"/>
      <c r="O30" s="59"/>
      <c r="P30" s="59"/>
      <c r="Q30" s="57"/>
      <c r="R30" s="164"/>
      <c r="S30" s="58"/>
      <c r="T30" s="57"/>
      <c r="U30" s="57"/>
      <c r="V30" s="57"/>
      <c r="W30" s="57"/>
    </row>
    <row r="31" spans="2:26" ht="15" customHeight="1">
      <c r="B31" s="76" t="s">
        <v>45</v>
      </c>
      <c r="C31" s="77"/>
      <c r="D31" s="55"/>
      <c r="E31" s="57"/>
      <c r="F31" s="55"/>
      <c r="G31" s="55"/>
      <c r="H31" s="58"/>
      <c r="I31" s="59"/>
      <c r="J31" s="57"/>
      <c r="K31" s="55"/>
      <c r="L31" s="55"/>
      <c r="M31" s="59"/>
      <c r="N31" s="88" t="s">
        <v>38</v>
      </c>
      <c r="O31" s="59"/>
      <c r="P31" s="57"/>
      <c r="Q31" s="55"/>
      <c r="R31" s="55"/>
      <c r="S31" s="59"/>
      <c r="U31" s="59"/>
      <c r="V31" s="60"/>
      <c r="W31" s="58"/>
      <c r="X31" s="59"/>
      <c r="Y31" s="60"/>
      <c r="Z31" s="33"/>
    </row>
    <row r="32" spans="15:19" s="6" customFormat="1" ht="15" customHeight="1">
      <c r="O32" s="24"/>
      <c r="P32" s="24"/>
      <c r="R32" s="118"/>
      <c r="S32" s="165"/>
    </row>
    <row r="33" spans="2:22" s="6" customFormat="1" ht="15" customHeight="1">
      <c r="B33" s="6" t="s">
        <v>16</v>
      </c>
      <c r="E33" s="1" t="s">
        <v>17</v>
      </c>
      <c r="G33" s="6" t="s">
        <v>17</v>
      </c>
      <c r="K33" s="24"/>
      <c r="L33" s="26" t="s">
        <v>18</v>
      </c>
      <c r="P33" s="6" t="s">
        <v>19</v>
      </c>
      <c r="R33" s="25"/>
      <c r="S33" s="26" t="s">
        <v>20</v>
      </c>
      <c r="U33" s="165"/>
      <c r="V33" s="55"/>
    </row>
    <row r="34" spans="5:22" s="6" customFormat="1" ht="15" customHeight="1">
      <c r="E34" s="1"/>
      <c r="K34" s="24"/>
      <c r="L34" s="24"/>
      <c r="R34" s="25"/>
      <c r="S34" s="25"/>
      <c r="U34" s="165"/>
      <c r="V34" s="55"/>
    </row>
    <row r="35" spans="5:22" s="6" customFormat="1" ht="15" customHeight="1">
      <c r="E35" s="1"/>
      <c r="K35" s="24"/>
      <c r="L35" s="24"/>
      <c r="R35" s="25"/>
      <c r="S35" s="25"/>
      <c r="U35" s="165"/>
      <c r="V35" s="55"/>
    </row>
    <row r="36" spans="2:23" s="6" customFormat="1" ht="15" customHeight="1">
      <c r="B36" s="40"/>
      <c r="C36" s="40"/>
      <c r="D36" s="40"/>
      <c r="E36" s="44"/>
      <c r="F36" s="40"/>
      <c r="G36" s="40"/>
      <c r="H36" s="27"/>
      <c r="I36" s="27"/>
      <c r="J36" s="27"/>
      <c r="K36" s="28"/>
      <c r="L36" s="42"/>
      <c r="M36" s="27"/>
      <c r="N36" s="27"/>
      <c r="O36" s="27"/>
      <c r="P36" s="27"/>
      <c r="Q36" s="27"/>
      <c r="R36" s="29"/>
      <c r="S36" s="29"/>
      <c r="T36" s="27"/>
      <c r="U36" s="168"/>
      <c r="V36" s="55"/>
      <c r="W36" s="55"/>
    </row>
    <row r="37" spans="5:23" s="6" customFormat="1" ht="15" customHeight="1">
      <c r="E37" s="1"/>
      <c r="K37" s="24"/>
      <c r="L37" s="24"/>
      <c r="R37" s="25"/>
      <c r="S37" s="25"/>
      <c r="U37" s="165"/>
      <c r="V37" s="55"/>
      <c r="W37" s="55"/>
    </row>
    <row r="38" spans="2:23" s="6" customFormat="1" ht="15" customHeight="1">
      <c r="B38" s="6" t="s">
        <v>21</v>
      </c>
      <c r="E38" s="1" t="s">
        <v>21</v>
      </c>
      <c r="G38" s="6" t="s">
        <v>21</v>
      </c>
      <c r="K38" s="24"/>
      <c r="L38" s="6" t="s">
        <v>21</v>
      </c>
      <c r="P38" s="6" t="s">
        <v>21</v>
      </c>
      <c r="R38" s="25"/>
      <c r="S38" s="6" t="s">
        <v>21</v>
      </c>
      <c r="U38" s="165"/>
      <c r="V38" s="55"/>
      <c r="W38" s="55"/>
    </row>
    <row r="39" spans="5:23" s="6" customFormat="1" ht="15" customHeight="1">
      <c r="E39" s="166"/>
      <c r="F39"/>
      <c r="H39"/>
      <c r="K39"/>
      <c r="M39" s="24"/>
      <c r="R39" s="25"/>
      <c r="S39" s="25"/>
      <c r="U39" s="165"/>
      <c r="V39" s="55"/>
      <c r="W39" s="55"/>
    </row>
    <row r="40" spans="2:23" ht="15" customHeight="1">
      <c r="B40" s="44"/>
      <c r="C40" s="44"/>
      <c r="D40" s="17"/>
      <c r="E40" s="169"/>
      <c r="F40" s="11"/>
      <c r="G40" s="44"/>
      <c r="H40" s="11"/>
      <c r="I40" s="17"/>
      <c r="J40" s="17"/>
      <c r="K40" s="11"/>
      <c r="L40" s="44"/>
      <c r="M40" s="30"/>
      <c r="N40" s="17"/>
      <c r="O40" s="17"/>
      <c r="P40" s="17"/>
      <c r="Q40" s="17"/>
      <c r="R40" s="31"/>
      <c r="S40" s="30"/>
      <c r="T40" s="31"/>
      <c r="U40" s="32"/>
      <c r="V40" s="33"/>
      <c r="W40" s="33"/>
    </row>
    <row r="41" ht="15" customHeight="1">
      <c r="W41" s="33"/>
    </row>
  </sheetData>
  <sheetProtection/>
  <hyperlinks>
    <hyperlink ref="N31" r:id="rId1" display="mailto:kansli@styrkelyft.se"/>
  </hyperlinks>
  <printOptions/>
  <pageMargins left="0.35" right="0.42" top="0.47" bottom="0.47" header="0.32" footer="0.26"/>
  <pageSetup fitToHeight="1" fitToWidth="1"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Markku</cp:lastModifiedBy>
  <cp:lastPrinted>2014-05-22T17:56:48Z</cp:lastPrinted>
  <dcterms:created xsi:type="dcterms:W3CDTF">2001-03-16T17:29:22Z</dcterms:created>
  <dcterms:modified xsi:type="dcterms:W3CDTF">2014-05-22T18:56:18Z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